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30" windowWidth="15480" windowHeight="10830" activeTab="0"/>
  </bookViews>
  <sheets>
    <sheet name="Neubau" sheetId="1" r:id="rId1"/>
  </sheets>
  <definedNames/>
  <calcPr fullCalcOnLoad="1" fullPrecision="0"/>
</workbook>
</file>

<file path=xl/sharedStrings.xml><?xml version="1.0" encoding="utf-8"?>
<sst xmlns="http://schemas.openxmlformats.org/spreadsheetml/2006/main" count="50" uniqueCount="35">
  <si>
    <t>Pellet</t>
  </si>
  <si>
    <t>Erdgas Brennwert</t>
  </si>
  <si>
    <t>Flüssiggas</t>
  </si>
  <si>
    <t>Heizwert</t>
  </si>
  <si>
    <t>kWh/kg</t>
  </si>
  <si>
    <t>kWh/m³</t>
  </si>
  <si>
    <t>kWh/l</t>
  </si>
  <si>
    <t>Brennstoff- bzw. Strombedarf pro Jahr</t>
  </si>
  <si>
    <t>in RM</t>
  </si>
  <si>
    <t>in kWh</t>
  </si>
  <si>
    <t>in kg</t>
  </si>
  <si>
    <t>in m³</t>
  </si>
  <si>
    <t>in l</t>
  </si>
  <si>
    <t>Energiepreis je Einheit</t>
  </si>
  <si>
    <t>Grundpreis</t>
  </si>
  <si>
    <t>Energiekosten pro Jahr</t>
  </si>
  <si>
    <t>Wartungskosten pro Jahr</t>
  </si>
  <si>
    <t>entfällt</t>
  </si>
  <si>
    <t>Gesamtkosten pro Jahr</t>
  </si>
  <si>
    <t>Preis einer kWh Wärme</t>
  </si>
  <si>
    <t>Jahresnutzungsgrad</t>
  </si>
  <si>
    <t>Heizöl       Brennwert</t>
  </si>
  <si>
    <t>Grundwasser-wärmepumpe</t>
  </si>
  <si>
    <t>Neubau</t>
  </si>
  <si>
    <t>Vorlauf 35°C</t>
  </si>
  <si>
    <t>Luft-wärmepumpe</t>
  </si>
  <si>
    <t>Sole-wärmepumpe</t>
  </si>
  <si>
    <t>Elektroheizung</t>
  </si>
  <si>
    <t>Fläche-Direkt-verdampfung</t>
  </si>
  <si>
    <t>Betriebskostenvergleich mit Fußbodenheizung</t>
  </si>
  <si>
    <t>Holz (ohne Arbeitszeit)</t>
  </si>
  <si>
    <t>Energiekosten auf             15 Jahre</t>
  </si>
  <si>
    <t>Jahresarbeitszahl</t>
  </si>
  <si>
    <t>Energiepreise Stand: April 2013</t>
  </si>
  <si>
    <t>Der Heizwert und Energiepreis von Erdgas, sowie der Strompreis basiert auf den Angaben des Gaslieferanten EON - Bayern AG . Der Strompreis ist Stand 25.04.2013.                                                                                                                                            Die Jahresarbeitszahl (Neubau) basiert auf der Studie der Umgebungswärme, WKK, Kälte Forschung und Entwicklung. Ein Rechtsanspruch hieraus kann nicht geltend gemacht werden, da Jahresarbeitszahlen generell nicht garantiert werden können.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</si>
</sst>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 #,##0.00\ [$€-1]_-;\-* #,##0.00\ [$€-1]_-;_-* &quot;-&quot;??\ [$€-1]_-"/>
    <numFmt numFmtId="166" formatCode="&quot;Text1 &quot;##&quot; text2&quot;"/>
    <numFmt numFmtId="167" formatCode="&quot;Mein Haus hat einen Wärmebedarf von &quot;##.0&quot; kW&quot;"/>
    <numFmt numFmtId="168" formatCode="##0.00&quot; €&quot;"/>
    <numFmt numFmtId="169" formatCode="##0.00&quot; €&quot;\ &quot;(Einblasgebühr)&quot;"/>
    <numFmt numFmtId="170" formatCode="#,###.00&quot; €&quot;"/>
    <numFmt numFmtId="171" formatCode="#,##0.00&quot; €&quot;"/>
    <numFmt numFmtId="172" formatCode="#,##0.00\ [$€-1];\-#,##0.00\ [$€-1]"/>
    <numFmt numFmtId="173" formatCode="##0.0&quot; ct&quot;"/>
    <numFmt numFmtId="174" formatCode="&quot;Vollbetriebsstunden &quot;##,###&quot; h/Jahr&quot;\.\ "/>
    <numFmt numFmtId="175" formatCode="&quot;Wärmemenge für ein durchschnittlich kaltes Jahr mit ca. &quot;#,###&quot; kWh/Jahr&quot;\.\ "/>
    <numFmt numFmtId="176" formatCode="0.0"/>
  </numFmts>
  <fonts count="53">
    <font>
      <sz val="10"/>
      <name val="Arial"/>
      <family val="0"/>
    </font>
    <font>
      <sz val="11"/>
      <color indexed="8"/>
      <name val="Calibri"/>
      <family val="2"/>
    </font>
    <font>
      <sz val="12"/>
      <name val="Arial"/>
      <family val="0"/>
    </font>
    <font>
      <b/>
      <sz val="12"/>
      <name val="Verdana"/>
      <family val="2"/>
    </font>
    <font>
      <sz val="7"/>
      <name val="Verdana"/>
      <family val="2"/>
    </font>
    <font>
      <b/>
      <u val="single"/>
      <sz val="12"/>
      <name val="Verdana"/>
      <family val="2"/>
    </font>
    <font>
      <b/>
      <sz val="12"/>
      <color indexed="10"/>
      <name val="Verdana"/>
      <family val="2"/>
    </font>
    <font>
      <b/>
      <sz val="9"/>
      <color indexed="8"/>
      <name val="Verdana"/>
      <family val="2"/>
    </font>
    <font>
      <sz val="10"/>
      <name val="Verdana"/>
      <family val="2"/>
    </font>
    <font>
      <sz val="16"/>
      <name val="Verdana"/>
      <family val="2"/>
    </font>
    <font>
      <sz val="16"/>
      <color indexed="8"/>
      <name val="Verdana"/>
      <family val="2"/>
    </font>
    <font>
      <sz val="9"/>
      <color indexed="8"/>
      <name val="Verdana"/>
      <family val="2"/>
    </font>
    <font>
      <sz val="9.5"/>
      <name val="Verdana"/>
      <family val="2"/>
    </font>
    <font>
      <sz val="9"/>
      <name val="Verdana"/>
      <family val="2"/>
    </font>
    <font>
      <b/>
      <sz val="15"/>
      <name val="Verdana"/>
      <family val="2"/>
    </font>
    <font>
      <b/>
      <sz val="9"/>
      <name val="Verdana"/>
      <family val="2"/>
    </font>
    <font>
      <b/>
      <sz val="8"/>
      <name val="Verdana"/>
      <family val="2"/>
    </font>
    <font>
      <sz val="7"/>
      <color indexed="14"/>
      <name val="Verdana"/>
      <family val="2"/>
    </font>
    <font>
      <b/>
      <sz val="7"/>
      <color indexed="11"/>
      <name val="Verdana"/>
      <family val="2"/>
    </font>
    <font>
      <b/>
      <sz val="7"/>
      <color indexed="14"/>
      <name val="Verdana"/>
      <family val="2"/>
    </font>
    <font>
      <sz val="11"/>
      <color indexed="11"/>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11"/>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4"/>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dotted">
        <color indexed="9"/>
      </right>
      <top style="thin">
        <color indexed="9"/>
      </top>
      <bottom style="dotted">
        <color indexed="9"/>
      </bottom>
    </border>
    <border>
      <left style="dotted">
        <color indexed="9"/>
      </left>
      <right style="dotted">
        <color indexed="9"/>
      </right>
      <top style="thin">
        <color indexed="9"/>
      </top>
      <bottom style="dotted">
        <color indexed="9"/>
      </bottom>
    </border>
    <border>
      <left style="dotted">
        <color indexed="9"/>
      </left>
      <right style="thin">
        <color indexed="9"/>
      </right>
      <top style="thin">
        <color indexed="9"/>
      </top>
      <bottom style="dotted">
        <color indexed="9"/>
      </bottom>
    </border>
    <border>
      <left style="dotted">
        <color indexed="9"/>
      </left>
      <right/>
      <top style="thin">
        <color indexed="9"/>
      </top>
      <bottom style="dotted">
        <color indexed="9"/>
      </bottom>
    </border>
    <border>
      <left/>
      <right style="dotted">
        <color indexed="9"/>
      </right>
      <top style="dotted">
        <color indexed="9"/>
      </top>
      <bottom style="dotted">
        <color indexed="9"/>
      </bottom>
    </border>
    <border>
      <left style="dotted">
        <color indexed="9"/>
      </left>
      <right style="dotted">
        <color indexed="9"/>
      </right>
      <top style="dotted">
        <color indexed="9"/>
      </top>
      <bottom style="dotted">
        <color indexed="9"/>
      </bottom>
    </border>
    <border>
      <left style="dotted">
        <color indexed="9"/>
      </left>
      <right style="thin">
        <color indexed="9"/>
      </right>
      <top style="dotted">
        <color indexed="9"/>
      </top>
      <bottom style="dotted">
        <color indexed="9"/>
      </bottom>
    </border>
    <border>
      <left style="dotted">
        <color indexed="9"/>
      </left>
      <right/>
      <top style="dotted">
        <color indexed="9"/>
      </top>
      <bottom style="dotted">
        <color indexed="9"/>
      </bottom>
    </border>
    <border>
      <left/>
      <right style="thin">
        <color indexed="9"/>
      </right>
      <top/>
      <bottom style="dotted">
        <color indexed="9"/>
      </bottom>
    </border>
    <border>
      <left/>
      <right style="dotted">
        <color indexed="9"/>
      </right>
      <top/>
      <bottom style="dotted">
        <color indexed="9"/>
      </bottom>
    </border>
    <border>
      <left style="dotted">
        <color indexed="9"/>
      </left>
      <right style="dotted">
        <color indexed="9"/>
      </right>
      <top/>
      <bottom style="dotted">
        <color indexed="9"/>
      </bottom>
    </border>
    <border>
      <left style="dotted">
        <color indexed="9"/>
      </left>
      <right style="thin">
        <color indexed="9"/>
      </right>
      <top/>
      <bottom style="dotted">
        <color indexed="9"/>
      </bottom>
    </border>
    <border>
      <left style="dotted">
        <color indexed="9"/>
      </left>
      <right/>
      <top/>
      <bottom style="dotted">
        <color indexed="9"/>
      </bottom>
    </border>
    <border>
      <left/>
      <right style="thin">
        <color indexed="9"/>
      </right>
      <top style="dotted">
        <color indexed="9"/>
      </top>
      <bottom style="dotted">
        <color indexed="9"/>
      </bottom>
    </border>
    <border>
      <left/>
      <right style="thin">
        <color indexed="9"/>
      </right>
      <top style="dotted">
        <color indexed="9"/>
      </top>
      <bottom/>
    </border>
    <border>
      <left/>
      <right style="dotted">
        <color indexed="9"/>
      </right>
      <top style="dotted">
        <color indexed="9"/>
      </top>
      <bottom/>
    </border>
    <border>
      <left style="dotted">
        <color indexed="9"/>
      </left>
      <right style="dotted">
        <color indexed="9"/>
      </right>
      <top style="dotted">
        <color indexed="9"/>
      </top>
      <bottom/>
    </border>
    <border>
      <left style="dotted">
        <color indexed="9"/>
      </left>
      <right style="thin">
        <color indexed="9"/>
      </right>
      <top style="dotted">
        <color indexed="9"/>
      </top>
      <bottom/>
    </border>
    <border>
      <left style="dotted">
        <color indexed="9"/>
      </left>
      <right/>
      <top style="dotted">
        <color indexed="9"/>
      </top>
      <bottom/>
    </border>
    <border>
      <left/>
      <right style="thin">
        <color indexed="9"/>
      </right>
      <top style="thin">
        <color indexed="9"/>
      </top>
      <bottom/>
    </border>
    <border>
      <left/>
      <right style="dotted">
        <color indexed="9"/>
      </right>
      <top style="thin">
        <color indexed="9"/>
      </top>
      <bottom/>
    </border>
    <border>
      <left style="dotted">
        <color indexed="9"/>
      </left>
      <right style="dotted">
        <color indexed="9"/>
      </right>
      <top style="thin">
        <color indexed="9"/>
      </top>
      <bottom/>
    </border>
    <border>
      <left style="dotted">
        <color indexed="9"/>
      </left>
      <right style="thin">
        <color indexed="9"/>
      </right>
      <top style="thin">
        <color indexed="9"/>
      </top>
      <bottom/>
    </border>
    <border>
      <left style="dotted">
        <color indexed="9"/>
      </left>
      <right/>
      <top style="thin">
        <color indexed="9"/>
      </top>
      <bottom/>
    </border>
    <border>
      <left/>
      <right style="thin">
        <color indexed="9"/>
      </right>
      <top style="dotted">
        <color indexed="9"/>
      </top>
      <bottom style="thin">
        <color indexed="9"/>
      </bottom>
    </border>
    <border>
      <left/>
      <right style="dotted">
        <color indexed="9"/>
      </right>
      <top style="dotted">
        <color indexed="9"/>
      </top>
      <bottom style="thin">
        <color indexed="9"/>
      </bottom>
    </border>
    <border>
      <left style="dotted">
        <color indexed="9"/>
      </left>
      <right style="dotted">
        <color indexed="9"/>
      </right>
      <top style="dotted">
        <color indexed="9"/>
      </top>
      <bottom style="thin">
        <color indexed="9"/>
      </bottom>
    </border>
    <border>
      <left style="dotted">
        <color indexed="9"/>
      </left>
      <right style="thin">
        <color indexed="9"/>
      </right>
      <top style="dotted">
        <color indexed="9"/>
      </top>
      <bottom style="thin">
        <color indexed="9"/>
      </bottom>
    </border>
    <border>
      <left style="dotted">
        <color indexed="9"/>
      </left>
      <right/>
      <top style="dotted">
        <color indexed="9"/>
      </top>
      <bottom style="thin">
        <color indexed="9"/>
      </bottom>
    </border>
    <border>
      <left/>
      <right style="thin">
        <color indexed="9"/>
      </right>
      <top/>
      <bottom style="thin">
        <color indexed="9"/>
      </bottom>
    </border>
    <border>
      <left/>
      <right style="dotted">
        <color indexed="9"/>
      </right>
      <top/>
      <bottom style="thin">
        <color indexed="9"/>
      </bottom>
    </border>
    <border>
      <left style="dotted">
        <color indexed="9"/>
      </left>
      <right style="dotted">
        <color indexed="9"/>
      </right>
      <top/>
      <bottom style="thin">
        <color indexed="9"/>
      </bottom>
    </border>
    <border>
      <left style="dotted">
        <color indexed="9"/>
      </left>
      <right style="thin">
        <color indexed="9"/>
      </right>
      <top/>
      <bottom style="thin">
        <color indexed="9"/>
      </bottom>
    </border>
    <border>
      <left style="dotted">
        <color indexed="9"/>
      </left>
      <right/>
      <top/>
      <bottom style="thin">
        <color indexed="9"/>
      </bottom>
    </border>
    <border>
      <left/>
      <right style="thin">
        <color indexed="9"/>
      </right>
      <top style="thin">
        <color indexed="9"/>
      </top>
      <bottom style="dotted">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65" fontId="2" fillId="0" borderId="0" applyFon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03">
    <xf numFmtId="0" fontId="0" fillId="0" borderId="0" xfId="0" applyAlignment="1">
      <alignment/>
    </xf>
    <xf numFmtId="166" fontId="16"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left"/>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horizontal="left"/>
      <protection/>
    </xf>
    <xf numFmtId="0" fontId="7"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left"/>
      <protection/>
    </xf>
    <xf numFmtId="0" fontId="9" fillId="0" borderId="0" xfId="0" applyFont="1" applyFill="1" applyBorder="1" applyAlignment="1" applyProtection="1">
      <alignment horizontal="left"/>
      <protection/>
    </xf>
    <xf numFmtId="0" fontId="9" fillId="0" borderId="0" xfId="0" applyFont="1" applyFill="1" applyBorder="1" applyAlignment="1" applyProtection="1">
      <alignment horizontal="right"/>
      <protection/>
    </xf>
    <xf numFmtId="0" fontId="10"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top"/>
      <protection/>
    </xf>
    <xf numFmtId="0" fontId="8" fillId="0" borderId="0" xfId="0" applyFont="1" applyFill="1" applyBorder="1" applyAlignment="1" applyProtection="1">
      <alignment horizontal="right" vertical="top"/>
      <protection/>
    </xf>
    <xf numFmtId="0" fontId="11"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15" fillId="0" borderId="0" xfId="0" applyFont="1" applyFill="1" applyBorder="1" applyAlignment="1" applyProtection="1">
      <alignment horizontal="right" wrapText="1"/>
      <protection/>
    </xf>
    <xf numFmtId="0" fontId="15" fillId="0" borderId="0" xfId="0" applyFont="1" applyFill="1" applyBorder="1" applyAlignment="1" applyProtection="1">
      <alignment horizontal="left" wrapText="1"/>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3" fontId="13" fillId="0" borderId="0"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right" vertical="top" wrapText="1"/>
      <protection/>
    </xf>
    <xf numFmtId="0" fontId="12"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18" fillId="33"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wrapText="1"/>
      <protection/>
    </xf>
    <xf numFmtId="0" fontId="19" fillId="0" borderId="18" xfId="0" applyFont="1" applyFill="1" applyBorder="1" applyAlignment="1" applyProtection="1">
      <alignment vertical="center" wrapText="1"/>
      <protection/>
    </xf>
    <xf numFmtId="0" fontId="17" fillId="0" borderId="19" xfId="0" applyFont="1" applyFill="1" applyBorder="1" applyAlignment="1" applyProtection="1">
      <alignment horizontal="center" vertical="center" wrapText="1"/>
      <protection/>
    </xf>
    <xf numFmtId="0" fontId="17" fillId="0" borderId="20" xfId="0" applyFont="1" applyFill="1" applyBorder="1" applyAlignment="1" applyProtection="1">
      <alignment horizontal="center" vertical="center" wrapText="1"/>
      <protection/>
    </xf>
    <xf numFmtId="0" fontId="17" fillId="0" borderId="21" xfId="0" applyFont="1" applyFill="1" applyBorder="1" applyAlignment="1" applyProtection="1">
      <alignment horizontal="center" vertical="center" wrapText="1"/>
      <protection/>
    </xf>
    <xf numFmtId="1" fontId="17" fillId="0" borderId="19" xfId="0" applyNumberFormat="1" applyFont="1" applyFill="1" applyBorder="1" applyAlignment="1" applyProtection="1">
      <alignment horizontal="center" vertical="center" wrapText="1"/>
      <protection/>
    </xf>
    <xf numFmtId="1" fontId="17" fillId="0" borderId="20" xfId="0" applyNumberFormat="1" applyFont="1" applyFill="1" applyBorder="1" applyAlignment="1" applyProtection="1">
      <alignment horizontal="center" vertical="center" wrapText="1"/>
      <protection/>
    </xf>
    <xf numFmtId="1" fontId="17" fillId="0" borderId="22" xfId="0" applyNumberFormat="1" applyFont="1" applyFill="1" applyBorder="1" applyAlignment="1" applyProtection="1">
      <alignment horizontal="center" vertical="center" wrapText="1"/>
      <protection/>
    </xf>
    <xf numFmtId="0" fontId="19" fillId="0" borderId="23" xfId="0" applyFont="1" applyFill="1" applyBorder="1" applyAlignment="1" applyProtection="1">
      <alignment vertical="center" wrapText="1"/>
      <protection/>
    </xf>
    <xf numFmtId="1" fontId="17" fillId="0" borderId="14" xfId="0" applyNumberFormat="1" applyFont="1" applyFill="1" applyBorder="1" applyAlignment="1" applyProtection="1">
      <alignment horizontal="center" vertical="center" wrapText="1"/>
      <protection/>
    </xf>
    <xf numFmtId="1" fontId="17" fillId="0" borderId="15" xfId="0" applyNumberFormat="1" applyFont="1" applyFill="1" applyBorder="1" applyAlignment="1" applyProtection="1">
      <alignment horizontal="center" vertical="center" wrapText="1"/>
      <protection/>
    </xf>
    <xf numFmtId="1" fontId="17" fillId="0" borderId="16" xfId="0" applyNumberFormat="1" applyFont="1" applyFill="1" applyBorder="1" applyAlignment="1" applyProtection="1">
      <alignment horizontal="center" vertical="center" wrapText="1"/>
      <protection/>
    </xf>
    <xf numFmtId="1" fontId="17" fillId="0" borderId="17" xfId="0" applyNumberFormat="1" applyFont="1" applyFill="1" applyBorder="1" applyAlignment="1" applyProtection="1">
      <alignment horizontal="center" vertical="center" wrapText="1"/>
      <protection/>
    </xf>
    <xf numFmtId="173" fontId="17" fillId="0" borderId="14" xfId="46" applyNumberFormat="1" applyFont="1" applyFill="1" applyBorder="1" applyAlignment="1" applyProtection="1">
      <alignment horizontal="center" vertical="center" wrapText="1"/>
      <protection/>
    </xf>
    <xf numFmtId="173" fontId="17" fillId="0" borderId="15" xfId="46" applyNumberFormat="1" applyFont="1" applyFill="1" applyBorder="1" applyAlignment="1" applyProtection="1">
      <alignment horizontal="center" vertical="center" wrapText="1"/>
      <protection/>
    </xf>
    <xf numFmtId="173" fontId="17" fillId="0" borderId="17" xfId="46" applyNumberFormat="1" applyFont="1" applyFill="1" applyBorder="1" applyAlignment="1" applyProtection="1">
      <alignment horizontal="center" vertical="center" wrapText="1"/>
      <protection/>
    </xf>
    <xf numFmtId="168" fontId="17" fillId="0" borderId="14" xfId="46" applyNumberFormat="1" applyFont="1" applyFill="1" applyBorder="1" applyAlignment="1" applyProtection="1">
      <alignment horizontal="center" vertical="center" wrapText="1"/>
      <protection/>
    </xf>
    <xf numFmtId="168" fontId="17" fillId="0" borderId="15" xfId="46" applyNumberFormat="1" applyFont="1" applyFill="1" applyBorder="1" applyAlignment="1" applyProtection="1">
      <alignment horizontal="center" vertical="center" wrapText="1"/>
      <protection/>
    </xf>
    <xf numFmtId="168" fontId="17" fillId="0" borderId="16" xfId="46" applyNumberFormat="1" applyFont="1" applyFill="1" applyBorder="1" applyAlignment="1" applyProtection="1">
      <alignment horizontal="center" vertical="center" wrapText="1"/>
      <protection/>
    </xf>
    <xf numFmtId="169" fontId="17" fillId="0" borderId="15" xfId="46" applyNumberFormat="1" applyFont="1" applyFill="1" applyBorder="1" applyAlignment="1" applyProtection="1">
      <alignment horizontal="center" vertical="center" wrapText="1" shrinkToFit="1"/>
      <protection/>
    </xf>
    <xf numFmtId="168" fontId="17" fillId="0" borderId="17" xfId="46" applyNumberFormat="1" applyFont="1" applyFill="1" applyBorder="1" applyAlignment="1" applyProtection="1">
      <alignment horizontal="center" vertical="center" wrapText="1"/>
      <protection/>
    </xf>
    <xf numFmtId="170" fontId="17" fillId="0" borderId="14" xfId="46" applyNumberFormat="1" applyFont="1" applyFill="1" applyBorder="1" applyAlignment="1" applyProtection="1">
      <alignment horizontal="center" vertical="center" wrapText="1"/>
      <protection/>
    </xf>
    <xf numFmtId="170" fontId="17" fillId="0" borderId="15" xfId="46" applyNumberFormat="1" applyFont="1" applyFill="1" applyBorder="1" applyAlignment="1" applyProtection="1">
      <alignment horizontal="center" vertical="center" wrapText="1"/>
      <protection/>
    </xf>
    <xf numFmtId="170" fontId="17" fillId="0" borderId="16" xfId="46" applyNumberFormat="1" applyFont="1" applyFill="1" applyBorder="1" applyAlignment="1" applyProtection="1">
      <alignment horizontal="center" vertical="center" wrapText="1"/>
      <protection/>
    </xf>
    <xf numFmtId="170" fontId="17" fillId="0" borderId="17" xfId="46" applyNumberFormat="1" applyFont="1" applyFill="1" applyBorder="1" applyAlignment="1" applyProtection="1">
      <alignment horizontal="center" vertical="center" wrapText="1"/>
      <protection/>
    </xf>
    <xf numFmtId="0" fontId="19" fillId="0" borderId="24" xfId="0" applyFont="1" applyFill="1" applyBorder="1" applyAlignment="1" applyProtection="1">
      <alignment vertical="center" wrapText="1"/>
      <protection/>
    </xf>
    <xf numFmtId="165" fontId="17" fillId="0" borderId="25" xfId="46" applyFont="1" applyFill="1" applyBorder="1" applyAlignment="1" applyProtection="1">
      <alignment horizontal="center" vertical="center" wrapText="1"/>
      <protection/>
    </xf>
    <xf numFmtId="172" fontId="17" fillId="0" borderId="26" xfId="46" applyNumberFormat="1" applyFont="1" applyFill="1" applyBorder="1" applyAlignment="1" applyProtection="1">
      <alignment horizontal="center" vertical="center" wrapText="1"/>
      <protection/>
    </xf>
    <xf numFmtId="165" fontId="17" fillId="0" borderId="26" xfId="46" applyFont="1" applyFill="1" applyBorder="1" applyAlignment="1" applyProtection="1">
      <alignment horizontal="center" vertical="center" wrapText="1"/>
      <protection/>
    </xf>
    <xf numFmtId="168" fontId="17" fillId="0" borderId="27" xfId="46" applyNumberFormat="1" applyFont="1" applyFill="1" applyBorder="1" applyAlignment="1" applyProtection="1">
      <alignment horizontal="center" vertical="center" wrapText="1"/>
      <protection/>
    </xf>
    <xf numFmtId="168" fontId="17" fillId="0" borderId="25" xfId="46" applyNumberFormat="1" applyFont="1" applyFill="1" applyBorder="1" applyAlignment="1" applyProtection="1">
      <alignment horizontal="center" vertical="center" wrapText="1"/>
      <protection/>
    </xf>
    <xf numFmtId="168" fontId="17" fillId="0" borderId="26" xfId="46" applyNumberFormat="1" applyFont="1" applyFill="1" applyBorder="1" applyAlignment="1" applyProtection="1">
      <alignment horizontal="center" vertical="center" wrapText="1"/>
      <protection/>
    </xf>
    <xf numFmtId="168" fontId="17" fillId="0" borderId="28" xfId="46" applyNumberFormat="1" applyFont="1" applyFill="1" applyBorder="1" applyAlignment="1" applyProtection="1">
      <alignment horizontal="center" vertical="center" wrapText="1"/>
      <protection/>
    </xf>
    <xf numFmtId="165" fontId="17" fillId="0" borderId="28" xfId="46" applyFont="1" applyFill="1" applyBorder="1" applyAlignment="1" applyProtection="1">
      <alignment horizontal="center" vertical="center" wrapText="1"/>
      <protection/>
    </xf>
    <xf numFmtId="0" fontId="19" fillId="0" borderId="29" xfId="0" applyFont="1" applyFill="1" applyBorder="1" applyAlignment="1" applyProtection="1">
      <alignment vertical="center" wrapText="1"/>
      <protection/>
    </xf>
    <xf numFmtId="171" fontId="19" fillId="0" borderId="30" xfId="0" applyNumberFormat="1" applyFont="1" applyFill="1" applyBorder="1" applyAlignment="1" applyProtection="1">
      <alignment horizontal="center" vertical="center" wrapText="1"/>
      <protection/>
    </xf>
    <xf numFmtId="171" fontId="19" fillId="0" borderId="31" xfId="0" applyNumberFormat="1" applyFont="1" applyFill="1" applyBorder="1" applyAlignment="1" applyProtection="1">
      <alignment horizontal="center" vertical="center" wrapText="1"/>
      <protection/>
    </xf>
    <xf numFmtId="171" fontId="19" fillId="0" borderId="32" xfId="0" applyNumberFormat="1" applyFont="1" applyFill="1" applyBorder="1" applyAlignment="1" applyProtection="1">
      <alignment horizontal="center" vertical="center" wrapText="1"/>
      <protection/>
    </xf>
    <xf numFmtId="171" fontId="19" fillId="0" borderId="33" xfId="0" applyNumberFormat="1" applyFont="1" applyFill="1" applyBorder="1" applyAlignment="1" applyProtection="1">
      <alignment horizontal="center" vertical="center" wrapText="1"/>
      <protection/>
    </xf>
    <xf numFmtId="0" fontId="19" fillId="0" borderId="34" xfId="0" applyFont="1" applyFill="1" applyBorder="1" applyAlignment="1" applyProtection="1">
      <alignment vertical="center" wrapText="1"/>
      <protection/>
    </xf>
    <xf numFmtId="173" fontId="17" fillId="0" borderId="35" xfId="58" applyNumberFormat="1" applyFont="1" applyFill="1" applyBorder="1" applyAlignment="1" applyProtection="1">
      <alignment horizontal="center" vertical="center" wrapText="1"/>
      <protection/>
    </xf>
    <xf numFmtId="173" fontId="17" fillId="0" borderId="36" xfId="58" applyNumberFormat="1" applyFont="1" applyFill="1" applyBorder="1" applyAlignment="1" applyProtection="1">
      <alignment horizontal="center" vertical="center" wrapText="1"/>
      <protection/>
    </xf>
    <xf numFmtId="173" fontId="17" fillId="0" borderId="37" xfId="58" applyNumberFormat="1" applyFont="1" applyFill="1" applyBorder="1" applyAlignment="1" applyProtection="1">
      <alignment horizontal="center" vertical="center" wrapText="1"/>
      <protection/>
    </xf>
    <xf numFmtId="173" fontId="17" fillId="0" borderId="38" xfId="58" applyNumberFormat="1" applyFont="1" applyFill="1" applyBorder="1" applyAlignment="1" applyProtection="1">
      <alignment horizontal="center" vertical="center" wrapText="1"/>
      <protection/>
    </xf>
    <xf numFmtId="0" fontId="19" fillId="0" borderId="39" xfId="0" applyFont="1" applyFill="1" applyBorder="1" applyAlignment="1" applyProtection="1">
      <alignment vertical="center" wrapText="1"/>
      <protection/>
    </xf>
    <xf numFmtId="171" fontId="19" fillId="0" borderId="40" xfId="0" applyNumberFormat="1" applyFont="1" applyFill="1" applyBorder="1" applyAlignment="1" applyProtection="1">
      <alignment horizontal="center" vertical="center" wrapText="1"/>
      <protection/>
    </xf>
    <xf numFmtId="171" fontId="19" fillId="0" borderId="41" xfId="0" applyNumberFormat="1" applyFont="1" applyFill="1" applyBorder="1" applyAlignment="1" applyProtection="1">
      <alignment horizontal="center" vertical="center" wrapText="1"/>
      <protection/>
    </xf>
    <xf numFmtId="171" fontId="19" fillId="0" borderId="42" xfId="0" applyNumberFormat="1" applyFont="1" applyFill="1" applyBorder="1" applyAlignment="1" applyProtection="1">
      <alignment horizontal="center" vertical="center" wrapText="1"/>
      <protection/>
    </xf>
    <xf numFmtId="171" fontId="19" fillId="0" borderId="43" xfId="0" applyNumberFormat="1" applyFont="1" applyFill="1" applyBorder="1" applyAlignment="1" applyProtection="1">
      <alignment horizontal="center" vertical="center" wrapText="1"/>
      <protection/>
    </xf>
    <xf numFmtId="176" fontId="17" fillId="0" borderId="15" xfId="0" applyNumberFormat="1" applyFont="1" applyFill="1" applyBorder="1" applyAlignment="1" applyProtection="1">
      <alignment horizontal="center" vertical="center" wrapText="1"/>
      <protection/>
    </xf>
    <xf numFmtId="176" fontId="17" fillId="0" borderId="16" xfId="0" applyNumberFormat="1" applyFont="1" applyFill="1" applyBorder="1" applyAlignment="1" applyProtection="1">
      <alignment horizontal="center" vertical="center" wrapText="1"/>
      <protection/>
    </xf>
    <xf numFmtId="167" fontId="15" fillId="0" borderId="0" xfId="0" applyNumberFormat="1" applyFont="1" applyFill="1" applyBorder="1" applyAlignment="1" applyProtection="1">
      <alignment horizontal="left"/>
      <protection locked="0"/>
    </xf>
    <xf numFmtId="175" fontId="13" fillId="0" borderId="0" xfId="0" applyNumberFormat="1" applyFont="1" applyFill="1" applyBorder="1" applyAlignment="1" applyProtection="1">
      <alignment horizontal="left"/>
      <protection/>
    </xf>
    <xf numFmtId="174" fontId="13" fillId="0" borderId="0" xfId="0" applyNumberFormat="1" applyFont="1" applyFill="1" applyBorder="1" applyAlignment="1" applyProtection="1">
      <alignment horizontal="left"/>
      <protection locked="0"/>
    </xf>
    <xf numFmtId="0" fontId="17" fillId="0" borderId="0" xfId="0" applyFont="1" applyFill="1" applyBorder="1" applyAlignment="1" applyProtection="1">
      <alignment horizontal="right" vertical="center"/>
      <protection/>
    </xf>
    <xf numFmtId="0" fontId="19" fillId="0" borderId="23" xfId="0" applyFont="1" applyFill="1" applyBorder="1" applyAlignment="1" applyProtection="1">
      <alignment horizontal="left" vertical="center" wrapText="1"/>
      <protection/>
    </xf>
    <xf numFmtId="0" fontId="19" fillId="0" borderId="44"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center" wrapText="1"/>
      <protection/>
    </xf>
    <xf numFmtId="0" fontId="0" fillId="0" borderId="0" xfId="0" applyBorder="1" applyAlignment="1">
      <alignment horizontal="left" vertical="center" wrapText="1"/>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C0000"/>
      <rgbColor rgb="00FF0000"/>
      <rgbColor rgb="00FFFFFF"/>
      <rgbColor rgb="000000FF"/>
      <rgbColor rgb="00FFFF00"/>
      <rgbColor rgb="00BD002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0</xdr:row>
      <xdr:rowOff>28575</xdr:rowOff>
    </xdr:from>
    <xdr:to>
      <xdr:col>10</xdr:col>
      <xdr:colOff>781050</xdr:colOff>
      <xdr:row>3</xdr:row>
      <xdr:rowOff>190500</xdr:rowOff>
    </xdr:to>
    <xdr:pic>
      <xdr:nvPicPr>
        <xdr:cNvPr id="1" name="Grafik 2" descr="Voß_Logo_k+cmyk.jpg"/>
        <xdr:cNvPicPr preferRelativeResize="1">
          <a:picLocks noChangeAspect="1"/>
        </xdr:cNvPicPr>
      </xdr:nvPicPr>
      <xdr:blipFill>
        <a:blip r:embed="rId1"/>
        <a:stretch>
          <a:fillRect/>
        </a:stretch>
      </xdr:blipFill>
      <xdr:spPr>
        <a:xfrm>
          <a:off x="7029450" y="28575"/>
          <a:ext cx="23336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PageLayoutView="0" workbookViewId="0" topLeftCell="A1">
      <selection activeCell="A23" sqref="A23"/>
    </sheetView>
  </sheetViews>
  <sheetFormatPr defaultColWidth="12.57421875" defaultRowHeight="30" customHeight="1"/>
  <cols>
    <col min="1" max="1" width="20.7109375" style="34" customWidth="1"/>
    <col min="2" max="11" width="12.00390625" style="34" customWidth="1"/>
    <col min="12" max="16384" width="12.57421875" style="34" customWidth="1"/>
  </cols>
  <sheetData>
    <row r="1" spans="1:11" s="3" customFormat="1" ht="27" customHeight="1">
      <c r="A1" s="1"/>
      <c r="B1" s="2"/>
      <c r="C1" s="2"/>
      <c r="D1" s="2"/>
      <c r="E1" s="2"/>
      <c r="F1" s="2"/>
      <c r="G1" s="2"/>
      <c r="H1" s="2"/>
      <c r="I1" s="2"/>
      <c r="J1" s="2"/>
      <c r="K1" s="2"/>
    </row>
    <row r="2" spans="1:11" s="3" customFormat="1" ht="27" customHeight="1">
      <c r="A2" s="4"/>
      <c r="B2" s="4"/>
      <c r="C2" s="4"/>
      <c r="D2" s="4"/>
      <c r="E2" s="5"/>
      <c r="F2" s="6"/>
      <c r="G2" s="7"/>
      <c r="H2" s="8"/>
      <c r="J2" s="9"/>
      <c r="K2" s="9"/>
    </row>
    <row r="3" spans="1:11" s="15" customFormat="1" ht="27" customHeight="1">
      <c r="A3" s="10" t="s">
        <v>29</v>
      </c>
      <c r="B3" s="11"/>
      <c r="C3" s="11"/>
      <c r="D3" s="11"/>
      <c r="E3" s="12"/>
      <c r="F3" s="11"/>
      <c r="G3" s="13"/>
      <c r="H3" s="14"/>
      <c r="J3" s="16"/>
      <c r="K3" s="16"/>
    </row>
    <row r="4" spans="1:11" s="20" customFormat="1" ht="18" customHeight="1">
      <c r="A4" s="17"/>
      <c r="B4" s="17"/>
      <c r="C4" s="17"/>
      <c r="D4" s="17"/>
      <c r="E4" s="18"/>
      <c r="F4" s="17"/>
      <c r="G4" s="19"/>
      <c r="H4" s="8"/>
      <c r="J4" s="9"/>
      <c r="K4" s="9"/>
    </row>
    <row r="5" spans="1:11" s="26" customFormat="1" ht="11.25">
      <c r="A5" s="94">
        <v>15</v>
      </c>
      <c r="B5" s="94"/>
      <c r="C5" s="94"/>
      <c r="D5" s="94"/>
      <c r="E5" s="21"/>
      <c r="F5" s="22"/>
      <c r="G5" s="23"/>
      <c r="H5" s="23"/>
      <c r="I5" s="24"/>
      <c r="J5" s="25"/>
      <c r="K5" s="25"/>
    </row>
    <row r="6" spans="1:11" s="30" customFormat="1" ht="11.25">
      <c r="A6" s="95">
        <f>SUM(A5*F6)</f>
        <v>27750</v>
      </c>
      <c r="B6" s="95"/>
      <c r="C6" s="95"/>
      <c r="D6" s="95"/>
      <c r="E6" s="95"/>
      <c r="F6" s="96">
        <v>1850</v>
      </c>
      <c r="G6" s="96"/>
      <c r="H6" s="96"/>
      <c r="I6" s="27"/>
      <c r="J6" s="28"/>
      <c r="K6" s="29"/>
    </row>
    <row r="7" spans="1:11" s="33" customFormat="1" ht="18" customHeight="1">
      <c r="A7" s="100"/>
      <c r="B7" s="100"/>
      <c r="C7" s="100"/>
      <c r="D7" s="100"/>
      <c r="E7" s="32"/>
      <c r="F7" s="31"/>
      <c r="G7" s="19"/>
      <c r="H7" s="8"/>
      <c r="I7" s="20"/>
      <c r="J7" s="9"/>
      <c r="K7" s="9"/>
    </row>
    <row r="8" spans="1:11" ht="27.75" customHeight="1">
      <c r="A8" s="35"/>
      <c r="B8" s="35" t="s">
        <v>22</v>
      </c>
      <c r="C8" s="35" t="s">
        <v>26</v>
      </c>
      <c r="D8" s="35" t="s">
        <v>28</v>
      </c>
      <c r="E8" s="35" t="s">
        <v>25</v>
      </c>
      <c r="F8" s="35" t="s">
        <v>30</v>
      </c>
      <c r="G8" s="35" t="s">
        <v>0</v>
      </c>
      <c r="H8" s="35" t="s">
        <v>1</v>
      </c>
      <c r="I8" s="35" t="s">
        <v>2</v>
      </c>
      <c r="J8" s="35" t="s">
        <v>21</v>
      </c>
      <c r="K8" s="35" t="s">
        <v>27</v>
      </c>
    </row>
    <row r="9" spans="1:11" ht="13.5" customHeight="1">
      <c r="A9" s="99" t="s">
        <v>3</v>
      </c>
      <c r="B9" s="36" t="s">
        <v>23</v>
      </c>
      <c r="C9" s="37" t="s">
        <v>23</v>
      </c>
      <c r="D9" s="37" t="s">
        <v>23</v>
      </c>
      <c r="E9" s="38" t="s">
        <v>23</v>
      </c>
      <c r="F9" s="36">
        <v>4</v>
      </c>
      <c r="G9" s="37">
        <v>4.8</v>
      </c>
      <c r="H9" s="37">
        <v>10.23</v>
      </c>
      <c r="I9" s="37">
        <v>6.6</v>
      </c>
      <c r="J9" s="39">
        <v>10.03</v>
      </c>
      <c r="K9" s="39"/>
    </row>
    <row r="10" spans="1:11" ht="13.5" customHeight="1">
      <c r="A10" s="98"/>
      <c r="B10" s="40" t="s">
        <v>24</v>
      </c>
      <c r="C10" s="41" t="s">
        <v>24</v>
      </c>
      <c r="D10" s="41" t="s">
        <v>24</v>
      </c>
      <c r="E10" s="42" t="s">
        <v>24</v>
      </c>
      <c r="F10" s="40" t="s">
        <v>4</v>
      </c>
      <c r="G10" s="41" t="s">
        <v>4</v>
      </c>
      <c r="H10" s="41" t="s">
        <v>5</v>
      </c>
      <c r="I10" s="41" t="s">
        <v>6</v>
      </c>
      <c r="J10" s="43" t="s">
        <v>6</v>
      </c>
      <c r="K10" s="43"/>
    </row>
    <row r="11" spans="1:11" ht="27.75" customHeight="1">
      <c r="A11" s="44" t="s">
        <v>20</v>
      </c>
      <c r="B11" s="45"/>
      <c r="C11" s="46"/>
      <c r="D11" s="46"/>
      <c r="E11" s="47"/>
      <c r="F11" s="48">
        <v>80</v>
      </c>
      <c r="G11" s="49">
        <v>85</v>
      </c>
      <c r="H11" s="49">
        <v>90</v>
      </c>
      <c r="I11" s="49">
        <v>90</v>
      </c>
      <c r="J11" s="50">
        <v>80</v>
      </c>
      <c r="K11" s="50">
        <v>99</v>
      </c>
    </row>
    <row r="12" spans="1:11" ht="27.75" customHeight="1">
      <c r="A12" s="51" t="s">
        <v>32</v>
      </c>
      <c r="B12" s="40">
        <v>4.6</v>
      </c>
      <c r="C12" s="92">
        <v>4</v>
      </c>
      <c r="D12" s="41">
        <v>4.8</v>
      </c>
      <c r="E12" s="93">
        <v>4</v>
      </c>
      <c r="F12" s="40"/>
      <c r="G12" s="41"/>
      <c r="H12" s="41"/>
      <c r="I12" s="41"/>
      <c r="J12" s="43"/>
      <c r="K12" s="43">
        <v>1</v>
      </c>
    </row>
    <row r="13" spans="1:11" ht="13.5" customHeight="1">
      <c r="A13" s="98" t="s">
        <v>7</v>
      </c>
      <c r="B13" s="52">
        <f>SUM($A$6/B12)</f>
        <v>6033</v>
      </c>
      <c r="C13" s="53">
        <f>SUM($A$6/C12)</f>
        <v>6938</v>
      </c>
      <c r="D13" s="53">
        <f>SUM($A$6/D12)</f>
        <v>5781</v>
      </c>
      <c r="E13" s="54">
        <f>SUM($A$6/E12)</f>
        <v>6938</v>
      </c>
      <c r="F13" s="52">
        <f>SUM($A$6*100/F9/F11/527.05551)</f>
        <v>16</v>
      </c>
      <c r="G13" s="53">
        <f>SUM($A$6*100/G9/G11)</f>
        <v>6801</v>
      </c>
      <c r="H13" s="53">
        <f>SUM($A$6*100/H9/H11)</f>
        <v>3014</v>
      </c>
      <c r="I13" s="53">
        <f>SUM($A$6*100/I9/I11)</f>
        <v>4672</v>
      </c>
      <c r="J13" s="55">
        <f>SUM($A$6*100/J9/J11)</f>
        <v>3458</v>
      </c>
      <c r="K13" s="55">
        <f>SUM($A$6*100/K12/K11)</f>
        <v>28030</v>
      </c>
    </row>
    <row r="14" spans="1:11" ht="13.5" customHeight="1">
      <c r="A14" s="98"/>
      <c r="B14" s="40" t="s">
        <v>9</v>
      </c>
      <c r="C14" s="41" t="s">
        <v>9</v>
      </c>
      <c r="D14" s="41" t="s">
        <v>9</v>
      </c>
      <c r="E14" s="42" t="s">
        <v>9</v>
      </c>
      <c r="F14" s="40" t="s">
        <v>8</v>
      </c>
      <c r="G14" s="41" t="s">
        <v>10</v>
      </c>
      <c r="H14" s="41" t="s">
        <v>11</v>
      </c>
      <c r="I14" s="41" t="s">
        <v>12</v>
      </c>
      <c r="J14" s="43" t="s">
        <v>12</v>
      </c>
      <c r="K14" s="43" t="s">
        <v>9</v>
      </c>
    </row>
    <row r="15" spans="1:11" ht="27.75" customHeight="1">
      <c r="A15" s="51" t="s">
        <v>13</v>
      </c>
      <c r="B15" s="56">
        <v>19.6</v>
      </c>
      <c r="C15" s="56">
        <v>19.6</v>
      </c>
      <c r="D15" s="56">
        <v>19.6</v>
      </c>
      <c r="E15" s="56">
        <v>19.6</v>
      </c>
      <c r="F15" s="56">
        <v>82</v>
      </c>
      <c r="G15" s="57">
        <v>28</v>
      </c>
      <c r="H15" s="57">
        <v>70</v>
      </c>
      <c r="I15" s="57">
        <v>65</v>
      </c>
      <c r="J15" s="58">
        <v>92</v>
      </c>
      <c r="K15" s="58">
        <v>19.6</v>
      </c>
    </row>
    <row r="16" spans="1:11" ht="27.75" customHeight="1">
      <c r="A16" s="51" t="s">
        <v>14</v>
      </c>
      <c r="B16" s="59">
        <v>84</v>
      </c>
      <c r="C16" s="60">
        <v>84</v>
      </c>
      <c r="D16" s="60">
        <v>84</v>
      </c>
      <c r="E16" s="61">
        <v>84</v>
      </c>
      <c r="F16" s="40"/>
      <c r="G16" s="62">
        <v>35</v>
      </c>
      <c r="H16" s="60">
        <v>171</v>
      </c>
      <c r="I16" s="60">
        <v>140</v>
      </c>
      <c r="J16" s="43"/>
      <c r="K16" s="63">
        <v>84</v>
      </c>
    </row>
    <row r="17" spans="1:11" ht="27.75" customHeight="1">
      <c r="A17" s="51" t="s">
        <v>15</v>
      </c>
      <c r="B17" s="64">
        <f>SUM(B13*B15)/100</f>
        <v>1182.47</v>
      </c>
      <c r="C17" s="65">
        <f>SUM(C13*C15)/100</f>
        <v>1359.85</v>
      </c>
      <c r="D17" s="65">
        <f>SUM(D13*D15)/100</f>
        <v>1133.08</v>
      </c>
      <c r="E17" s="66">
        <f>SUM(E13*E15)/100</f>
        <v>1359.85</v>
      </c>
      <c r="F17" s="64">
        <f>SUM(F13*F15)</f>
        <v>1312</v>
      </c>
      <c r="G17" s="65">
        <f>SUM(G13*G15)/100</f>
        <v>1904.28</v>
      </c>
      <c r="H17" s="65">
        <f>SUM(H13*H15)/100</f>
        <v>2109.8</v>
      </c>
      <c r="I17" s="65">
        <f>SUM(I13*I15)/100</f>
        <v>3036.8</v>
      </c>
      <c r="J17" s="67">
        <f>SUM(J13*J15)/100</f>
        <v>3181.36</v>
      </c>
      <c r="K17" s="67">
        <f>SUM(K13*K15)/100</f>
        <v>5493.88</v>
      </c>
    </row>
    <row r="18" spans="1:11" ht="27.75" customHeight="1">
      <c r="A18" s="68" t="s">
        <v>16</v>
      </c>
      <c r="B18" s="69" t="s">
        <v>17</v>
      </c>
      <c r="C18" s="71" t="s">
        <v>17</v>
      </c>
      <c r="D18" s="70">
        <v>100</v>
      </c>
      <c r="E18" s="72">
        <v>100</v>
      </c>
      <c r="F18" s="73">
        <v>70</v>
      </c>
      <c r="G18" s="74">
        <v>256</v>
      </c>
      <c r="H18" s="74">
        <v>130</v>
      </c>
      <c r="I18" s="74">
        <v>100</v>
      </c>
      <c r="J18" s="75">
        <v>170</v>
      </c>
      <c r="K18" s="76" t="s">
        <v>17</v>
      </c>
    </row>
    <row r="19" spans="1:11" ht="27.75" customHeight="1">
      <c r="A19" s="77" t="s">
        <v>18</v>
      </c>
      <c r="B19" s="78">
        <f aca="true" t="shared" si="0" ref="B19:G19">SUM(B16:B18)</f>
        <v>1266.47</v>
      </c>
      <c r="C19" s="79">
        <f>SUM(C16:C18)</f>
        <v>1443.85</v>
      </c>
      <c r="D19" s="79">
        <f>SUM(D16:D18)</f>
        <v>1317.08</v>
      </c>
      <c r="E19" s="80">
        <f t="shared" si="0"/>
        <v>1543.85</v>
      </c>
      <c r="F19" s="78">
        <f t="shared" si="0"/>
        <v>1382</v>
      </c>
      <c r="G19" s="79">
        <f t="shared" si="0"/>
        <v>2195.28</v>
      </c>
      <c r="H19" s="79">
        <f>SUM(H16:H18)</f>
        <v>2410.8</v>
      </c>
      <c r="I19" s="79">
        <f>SUM(I16:I18)</f>
        <v>3276.8</v>
      </c>
      <c r="J19" s="81">
        <f>SUM(J16:J18)</f>
        <v>3351.36</v>
      </c>
      <c r="K19" s="81">
        <f>SUM(K16:K18)</f>
        <v>5577.88</v>
      </c>
    </row>
    <row r="20" spans="1:11" ht="27.75" customHeight="1">
      <c r="A20" s="82" t="s">
        <v>19</v>
      </c>
      <c r="B20" s="83">
        <f aca="true" t="shared" si="1" ref="B20:G20">SUM(B19/$A$6)*100</f>
        <v>4.6</v>
      </c>
      <c r="C20" s="84">
        <f>SUM(C19/$A$6)*100</f>
        <v>5.2</v>
      </c>
      <c r="D20" s="84">
        <f>SUM(D19/$A$6)*100</f>
        <v>4.7</v>
      </c>
      <c r="E20" s="85">
        <f t="shared" si="1"/>
        <v>5.6</v>
      </c>
      <c r="F20" s="83">
        <f t="shared" si="1"/>
        <v>5</v>
      </c>
      <c r="G20" s="84">
        <f t="shared" si="1"/>
        <v>7.9</v>
      </c>
      <c r="H20" s="84">
        <f>SUM(H19/$A$6)*100</f>
        <v>8.7</v>
      </c>
      <c r="I20" s="84">
        <f>SUM(I19/$A$6)*100</f>
        <v>11.8</v>
      </c>
      <c r="J20" s="86">
        <f>SUM(J19/$A$6)*100</f>
        <v>12.1</v>
      </c>
      <c r="K20" s="86">
        <f>SUM(K19/$A$6)*100</f>
        <v>20.1</v>
      </c>
    </row>
    <row r="21" spans="1:11" ht="27.75" customHeight="1">
      <c r="A21" s="87" t="s">
        <v>31</v>
      </c>
      <c r="B21" s="88">
        <f aca="true" t="shared" si="2" ref="B21:G21">SUM(B19*15)</f>
        <v>18997.05</v>
      </c>
      <c r="C21" s="89">
        <f>SUM(C19*15)</f>
        <v>21657.75</v>
      </c>
      <c r="D21" s="89">
        <f>SUM(D19*15)</f>
        <v>19756.2</v>
      </c>
      <c r="E21" s="90">
        <f t="shared" si="2"/>
        <v>23157.75</v>
      </c>
      <c r="F21" s="88">
        <f t="shared" si="2"/>
        <v>20730</v>
      </c>
      <c r="G21" s="89">
        <f t="shared" si="2"/>
        <v>32929.2</v>
      </c>
      <c r="H21" s="89">
        <f>SUM(H19*15)</f>
        <v>36162</v>
      </c>
      <c r="I21" s="89">
        <f>SUM(I19*15)</f>
        <v>49152</v>
      </c>
      <c r="J21" s="91">
        <f>SUM(J19*15)</f>
        <v>50270.4</v>
      </c>
      <c r="K21" s="91">
        <f>SUM(K19*15)</f>
        <v>83668.2</v>
      </c>
    </row>
    <row r="22" spans="1:11" ht="36" customHeight="1">
      <c r="A22" s="101" t="s">
        <v>34</v>
      </c>
      <c r="B22" s="101"/>
      <c r="C22" s="101"/>
      <c r="D22" s="101"/>
      <c r="E22" s="101"/>
      <c r="F22" s="101"/>
      <c r="G22" s="102"/>
      <c r="H22" s="102"/>
      <c r="I22" s="102"/>
      <c r="J22" s="97" t="s">
        <v>33</v>
      </c>
      <c r="K22" s="97"/>
    </row>
  </sheetData>
  <sheetProtection selectLockedCells="1"/>
  <mergeCells count="8">
    <mergeCell ref="A5:D5"/>
    <mergeCell ref="A6:E6"/>
    <mergeCell ref="F6:H6"/>
    <mergeCell ref="J22:K22"/>
    <mergeCell ref="A13:A14"/>
    <mergeCell ref="A9:A10"/>
    <mergeCell ref="A7:D7"/>
    <mergeCell ref="A22:I22"/>
  </mergeCells>
  <dataValidations count="4">
    <dataValidation type="whole" allowBlank="1" showInputMessage="1" showErrorMessage="1" promptTitle="Zahl eingeben" prompt="Zahl ist einzugeben!!!!!1" errorTitle="Falscher Wert" error="Geben Sie die richtigen Werte ein!!!!" sqref="A1">
      <formula1>1</formula1>
      <formula2>100</formula2>
    </dataValidation>
    <dataValidation type="decimal" allowBlank="1" showInputMessage="1" showErrorMessage="1" promptTitle="Heizleistung" prompt="Bitte geben Sie hier die Heizleistung des Gebäudes ein z.B. die Zahl 12,5. Bitte wählen Sie eine Zahl zwischen 1,0 und 400,0." errorTitle="Heizleistung" error="Bitte wählen Sie eine Zahl zwischen 1,0 und 400,0." sqref="A5:D5">
      <formula1>1</formula1>
      <formula2>400</formula2>
    </dataValidation>
    <dataValidation type="whole" allowBlank="1" showInputMessage="1" showErrorMessage="1" promptTitle="Vollbetriebsstunden" prompt="Bitte geben Sie die gewünschten Betriebsstunden je nach Klimazone ein, z.B. die Zahl 1850. Bitte wählen Sie eine Zahl zwischen 1700 und 2100." errorTitle="Vollbetriebsstunden" error="Bitte wählen Sie eine Zahl zwischen 1700 und 2100." sqref="F6:H6">
      <formula1>1700</formula1>
      <formula2>2100</formula2>
    </dataValidation>
    <dataValidation allowBlank="1" showInputMessage="1" showErrorMessage="1" promptTitle="Wärmemenge" prompt="Dieser Wert ist die errechnete Wärmemenge aus Wärmebedarf x Vollbetriebsstunden." sqref="A6:E6"/>
  </dataValidations>
  <printOptions horizontalCentered="1"/>
  <pageMargins left="0.3937007874015748" right="0.3937007874015748" top="0.7874015748031497" bottom="0.3937007874015748" header="0.5118110236220472" footer="0.5118110236220472"/>
  <pageSetup cellComments="asDisplayed"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Voß</dc:creator>
  <cp:keywords/>
  <dc:description/>
  <cp:lastModifiedBy>Sabine Lemberger - Voss Heizen &amp; Kuehlen</cp:lastModifiedBy>
  <cp:lastPrinted>2010-03-13T13:39:05Z</cp:lastPrinted>
  <dcterms:created xsi:type="dcterms:W3CDTF">2003-01-28T15:41:33Z</dcterms:created>
  <dcterms:modified xsi:type="dcterms:W3CDTF">2013-04-25T09:58:38Z</dcterms:modified>
  <cp:category/>
  <cp:version/>
  <cp:contentType/>
  <cp:contentStatus/>
  <cp:revision>1</cp:revision>
</cp:coreProperties>
</file>